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60" i="2" l="1"/>
  <c r="E60" i="2"/>
  <c r="D60" i="2"/>
  <c r="C60" i="2"/>
  <c r="B60" i="2"/>
  <c r="F56" i="2"/>
  <c r="E56" i="2"/>
  <c r="D56" i="2"/>
  <c r="C56" i="2"/>
  <c r="B56" i="2"/>
  <c r="F53" i="2"/>
  <c r="E53" i="2"/>
  <c r="D53" i="2"/>
  <c r="C53" i="2"/>
  <c r="B53" i="2"/>
  <c r="J49" i="2"/>
  <c r="I49" i="2"/>
  <c r="H49" i="2"/>
  <c r="G49" i="2"/>
  <c r="F49" i="2"/>
  <c r="E49" i="2"/>
  <c r="D49" i="2"/>
  <c r="C49" i="2"/>
  <c r="B49" i="2"/>
  <c r="A49" i="2"/>
  <c r="F43" i="2"/>
  <c r="E43" i="2"/>
  <c r="D43" i="2"/>
  <c r="C43" i="2"/>
  <c r="B43" i="2"/>
  <c r="J39" i="2"/>
  <c r="I39" i="2"/>
  <c r="H39" i="2"/>
  <c r="G39" i="2"/>
  <c r="F39" i="2"/>
  <c r="E39" i="2"/>
  <c r="D39" i="2"/>
  <c r="C39" i="2"/>
  <c r="B39" i="2"/>
  <c r="A39" i="2"/>
  <c r="C18" i="1"/>
  <c r="D18" i="1"/>
  <c r="E18" i="1"/>
  <c r="F18" i="1"/>
  <c r="G18" i="1"/>
  <c r="H18" i="1"/>
  <c r="I18" i="1"/>
  <c r="J18" i="1"/>
  <c r="K18" i="1"/>
  <c r="B18" i="1"/>
  <c r="G29" i="1"/>
  <c r="D29" i="1"/>
  <c r="E29" i="1"/>
  <c r="F29" i="1"/>
  <c r="C29" i="1"/>
  <c r="D25" i="1"/>
  <c r="E25" i="1"/>
  <c r="F25" i="1"/>
  <c r="G25" i="1"/>
  <c r="C25" i="1"/>
  <c r="G11" i="1"/>
  <c r="F11" i="1"/>
  <c r="E11" i="1"/>
  <c r="D11" i="1"/>
  <c r="C11" i="1"/>
  <c r="D22" i="1"/>
  <c r="E22" i="1"/>
  <c r="F22" i="1"/>
  <c r="G22" i="1"/>
  <c r="C22" i="1"/>
  <c r="C7" i="1"/>
  <c r="D7" i="1"/>
  <c r="E7" i="1"/>
  <c r="F7" i="1"/>
  <c r="G7" i="1"/>
  <c r="H7" i="1"/>
  <c r="I7" i="1"/>
  <c r="J7" i="1"/>
  <c r="K7" i="1"/>
  <c r="B7" i="1"/>
</calcChain>
</file>

<file path=xl/sharedStrings.xml><?xml version="1.0" encoding="utf-8"?>
<sst xmlns="http://schemas.openxmlformats.org/spreadsheetml/2006/main" count="67" uniqueCount="19">
  <si>
    <t>Pre-rut weaned</t>
  </si>
  <si>
    <t>early</t>
  </si>
  <si>
    <t>dry</t>
  </si>
  <si>
    <t>Post-rut weaned</t>
  </si>
  <si>
    <t>condition score</t>
  </si>
  <si>
    <t>number</t>
  </si>
  <si>
    <t>percentage</t>
  </si>
  <si>
    <t>125kg</t>
  </si>
  <si>
    <t>av wgt</t>
  </si>
  <si>
    <t>109-137</t>
  </si>
  <si>
    <t>105kg</t>
  </si>
  <si>
    <t>88-122</t>
  </si>
  <si>
    <t>7 &lt;100kg</t>
  </si>
  <si>
    <t>av cs</t>
  </si>
  <si>
    <t>at scanning 18 June</t>
  </si>
  <si>
    <t>fetal age 18 June</t>
  </si>
  <si>
    <t>Rangimoe data</t>
  </si>
  <si>
    <t>wet hinds at weaning 14 May</t>
  </si>
  <si>
    <t>dry/dry hinds at weaning 14 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</si>
</sst>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center"/>
    </xf>
    <xf numFmtId="0" fontId="0" fillId="0" borderId="5" xfId="0" applyBorder="1"/>
    <xf numFmtId="164" fontId="1" fillId="0" borderId="0" xfId="0" applyNumberFormat="1" applyFont="1" applyBorder="1" applyAlignment="1">
      <alignment horizontal="center"/>
    </xf>
    <xf numFmtId="0" fontId="0" fillId="0" borderId="6" xfId="0" applyBorder="1"/>
    <xf numFmtId="164" fontId="1" fillId="0" borderId="7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2" fillId="0" borderId="0" xfId="0" applyFont="1" applyBorder="1" applyAlignment="1">
      <alignment horizontal="center"/>
    </xf>
    <xf numFmtId="0" fontId="4" fillId="0" borderId="0" xfId="0" applyFont="1"/>
    <xf numFmtId="0" fontId="0" fillId="0" borderId="0" xfId="0" applyBorder="1"/>
    <xf numFmtId="0" fontId="3" fillId="0" borderId="1" xfId="0" applyFont="1" applyBorder="1"/>
    <xf numFmtId="0" fontId="0" fillId="0" borderId="2" xfId="0" applyBorder="1"/>
    <xf numFmtId="164" fontId="1" fillId="0" borderId="4" xfId="0" applyNumberFormat="1" applyFont="1" applyBorder="1" applyAlignment="1">
      <alignment horizontal="right"/>
    </xf>
    <xf numFmtId="0" fontId="0" fillId="0" borderId="7" xfId="0" applyBorder="1"/>
    <xf numFmtId="0" fontId="0" fillId="0" borderId="5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Pre rut </c:v>
          </c:tx>
          <c:invertIfNegative val="0"/>
          <c:cat>
            <c:strRef>
              <c:f>Sheet1!$B$32:$K$32</c:f>
              <c:strCache>
                <c:ptCount val="10"/>
                <c:pt idx="0">
                  <c:v>early</c:v>
                </c:pt>
                <c:pt idx="1">
                  <c:v>65</c:v>
                </c:pt>
                <c:pt idx="2">
                  <c:v>60</c:v>
                </c:pt>
                <c:pt idx="3">
                  <c:v>55</c:v>
                </c:pt>
                <c:pt idx="4">
                  <c:v>50</c:v>
                </c:pt>
                <c:pt idx="5">
                  <c:v>45</c:v>
                </c:pt>
                <c:pt idx="6">
                  <c:v>40</c:v>
                </c:pt>
                <c:pt idx="7">
                  <c:v>35</c:v>
                </c:pt>
                <c:pt idx="8">
                  <c:v>30</c:v>
                </c:pt>
                <c:pt idx="9">
                  <c:v>dry</c:v>
                </c:pt>
              </c:strCache>
            </c:strRef>
          </c:cat>
          <c:val>
            <c:numRef>
              <c:f>Sheet1!$B$33:$K$33</c:f>
              <c:numCache>
                <c:formatCode>General</c:formatCode>
                <c:ptCount val="10"/>
                <c:pt idx="0">
                  <c:v>59</c:v>
                </c:pt>
                <c:pt idx="1">
                  <c:v>0</c:v>
                </c:pt>
                <c:pt idx="2">
                  <c:v>3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ser>
          <c:idx val="1"/>
          <c:order val="1"/>
          <c:tx>
            <c:v>Post rut</c:v>
          </c:tx>
          <c:invertIfNegative val="0"/>
          <c:cat>
            <c:strRef>
              <c:f>Sheet1!$B$32:$K$32</c:f>
              <c:strCache>
                <c:ptCount val="10"/>
                <c:pt idx="0">
                  <c:v>early</c:v>
                </c:pt>
                <c:pt idx="1">
                  <c:v>65</c:v>
                </c:pt>
                <c:pt idx="2">
                  <c:v>60</c:v>
                </c:pt>
                <c:pt idx="3">
                  <c:v>55</c:v>
                </c:pt>
                <c:pt idx="4">
                  <c:v>50</c:v>
                </c:pt>
                <c:pt idx="5">
                  <c:v>45</c:v>
                </c:pt>
                <c:pt idx="6">
                  <c:v>40</c:v>
                </c:pt>
                <c:pt idx="7">
                  <c:v>35</c:v>
                </c:pt>
                <c:pt idx="8">
                  <c:v>30</c:v>
                </c:pt>
                <c:pt idx="9">
                  <c:v>dry</c:v>
                </c:pt>
              </c:strCache>
            </c:strRef>
          </c:cat>
          <c:val>
            <c:numRef>
              <c:f>Sheet1!$B$35:$K$35</c:f>
              <c:numCache>
                <c:formatCode>General</c:formatCode>
                <c:ptCount val="10"/>
                <c:pt idx="0">
                  <c:v>46</c:v>
                </c:pt>
                <c:pt idx="1">
                  <c:v>6</c:v>
                </c:pt>
                <c:pt idx="2">
                  <c:v>9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300928"/>
        <c:axId val="134018112"/>
      </c:barChart>
      <c:catAx>
        <c:axId val="13030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4018112"/>
        <c:crosses val="autoZero"/>
        <c:auto val="1"/>
        <c:lblAlgn val="ctr"/>
        <c:lblOffset val="100"/>
        <c:noMultiLvlLbl val="0"/>
      </c:catAx>
      <c:valAx>
        <c:axId val="1340181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3009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N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Pre rut </c:v>
          </c:tx>
          <c:invertIfNegative val="0"/>
          <c:cat>
            <c:strRef>
              <c:f>Sheet1!$B$32:$K$32</c:f>
              <c:strCache>
                <c:ptCount val="10"/>
                <c:pt idx="0">
                  <c:v>early</c:v>
                </c:pt>
                <c:pt idx="1">
                  <c:v>65</c:v>
                </c:pt>
                <c:pt idx="2">
                  <c:v>60</c:v>
                </c:pt>
                <c:pt idx="3">
                  <c:v>55</c:v>
                </c:pt>
                <c:pt idx="4">
                  <c:v>50</c:v>
                </c:pt>
                <c:pt idx="5">
                  <c:v>45</c:v>
                </c:pt>
                <c:pt idx="6">
                  <c:v>40</c:v>
                </c:pt>
                <c:pt idx="7">
                  <c:v>35</c:v>
                </c:pt>
                <c:pt idx="8">
                  <c:v>30</c:v>
                </c:pt>
                <c:pt idx="9">
                  <c:v>dry</c:v>
                </c:pt>
              </c:strCache>
            </c:strRef>
          </c:cat>
          <c:val>
            <c:numRef>
              <c:f>Sheet1!$B$33:$K$33</c:f>
              <c:numCache>
                <c:formatCode>General</c:formatCode>
                <c:ptCount val="10"/>
                <c:pt idx="0">
                  <c:v>59</c:v>
                </c:pt>
                <c:pt idx="1">
                  <c:v>0</c:v>
                </c:pt>
                <c:pt idx="2">
                  <c:v>3</c:v>
                </c:pt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</c:numCache>
            </c:numRef>
          </c:val>
        </c:ser>
        <c:ser>
          <c:idx val="1"/>
          <c:order val="1"/>
          <c:tx>
            <c:v>Post rut</c:v>
          </c:tx>
          <c:invertIfNegative val="0"/>
          <c:cat>
            <c:strRef>
              <c:f>Sheet1!$B$32:$K$32</c:f>
              <c:strCache>
                <c:ptCount val="10"/>
                <c:pt idx="0">
                  <c:v>early</c:v>
                </c:pt>
                <c:pt idx="1">
                  <c:v>65</c:v>
                </c:pt>
                <c:pt idx="2">
                  <c:v>60</c:v>
                </c:pt>
                <c:pt idx="3">
                  <c:v>55</c:v>
                </c:pt>
                <c:pt idx="4">
                  <c:v>50</c:v>
                </c:pt>
                <c:pt idx="5">
                  <c:v>45</c:v>
                </c:pt>
                <c:pt idx="6">
                  <c:v>40</c:v>
                </c:pt>
                <c:pt idx="7">
                  <c:v>35</c:v>
                </c:pt>
                <c:pt idx="8">
                  <c:v>30</c:v>
                </c:pt>
                <c:pt idx="9">
                  <c:v>dry</c:v>
                </c:pt>
              </c:strCache>
            </c:strRef>
          </c:cat>
          <c:val>
            <c:numRef>
              <c:f>Sheet1!$B$35:$K$35</c:f>
              <c:numCache>
                <c:formatCode>General</c:formatCode>
                <c:ptCount val="10"/>
                <c:pt idx="0">
                  <c:v>46</c:v>
                </c:pt>
                <c:pt idx="1">
                  <c:v>6</c:v>
                </c:pt>
                <c:pt idx="2">
                  <c:v>9</c:v>
                </c:pt>
                <c:pt idx="3">
                  <c:v>0</c:v>
                </c:pt>
                <c:pt idx="4">
                  <c:v>2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2547072"/>
        <c:axId val="96972160"/>
      </c:barChart>
      <c:catAx>
        <c:axId val="13254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6972160"/>
        <c:crosses val="autoZero"/>
        <c:auto val="1"/>
        <c:lblAlgn val="ctr"/>
        <c:lblOffset val="100"/>
        <c:noMultiLvlLbl val="0"/>
      </c:catAx>
      <c:valAx>
        <c:axId val="96972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5470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95250</xdr:colOff>
      <xdr:row>22</xdr:row>
      <xdr:rowOff>57150</xdr:rowOff>
    </xdr:from>
    <xdr:to>
      <xdr:col>22</xdr:col>
      <xdr:colOff>209550</xdr:colOff>
      <xdr:row>41</xdr:row>
      <xdr:rowOff>176212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114300</xdr:colOff>
      <xdr:row>19</xdr:row>
      <xdr:rowOff>128587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5"/>
  <sheetViews>
    <sheetView tabSelected="1" workbookViewId="0">
      <selection activeCell="D36" sqref="D36"/>
    </sheetView>
  </sheetViews>
  <sheetFormatPr defaultRowHeight="15" x14ac:dyDescent="0.25"/>
  <cols>
    <col min="2" max="2" width="27" customWidth="1"/>
    <col min="3" max="11" width="9.140625" style="1"/>
  </cols>
  <sheetData>
    <row r="1" spans="2:14" ht="26.25" x14ac:dyDescent="0.4">
      <c r="B1" s="15" t="s">
        <v>16</v>
      </c>
    </row>
    <row r="2" spans="2:14" ht="15.75" thickBot="1" x14ac:dyDescent="0.3"/>
    <row r="3" spans="2:14" ht="26.25" x14ac:dyDescent="0.4">
      <c r="B3" s="17" t="s">
        <v>0</v>
      </c>
      <c r="C3" s="4"/>
      <c r="D3" s="4"/>
      <c r="E3" s="4"/>
      <c r="F3" s="4"/>
      <c r="G3" s="4"/>
      <c r="H3" s="4"/>
      <c r="I3" s="4"/>
      <c r="J3" s="4"/>
      <c r="K3" s="4"/>
      <c r="L3" s="18"/>
      <c r="M3" s="18"/>
      <c r="N3" s="5"/>
    </row>
    <row r="4" spans="2:14" x14ac:dyDescent="0.25">
      <c r="B4" s="6" t="s">
        <v>15</v>
      </c>
      <c r="C4" s="7"/>
      <c r="D4" s="7"/>
      <c r="E4" s="7"/>
      <c r="F4" s="7"/>
      <c r="G4" s="7"/>
      <c r="H4" s="7"/>
      <c r="I4" s="7"/>
      <c r="J4" s="7"/>
      <c r="K4" s="7"/>
      <c r="L4" s="16"/>
      <c r="M4" s="16"/>
      <c r="N4" s="8"/>
    </row>
    <row r="5" spans="2:14" x14ac:dyDescent="0.25">
      <c r="B5" s="6" t="s">
        <v>1</v>
      </c>
      <c r="C5" s="7">
        <v>65</v>
      </c>
      <c r="D5" s="7">
        <v>60</v>
      </c>
      <c r="E5" s="7">
        <v>55</v>
      </c>
      <c r="F5" s="7">
        <v>50</v>
      </c>
      <c r="G5" s="7">
        <v>45</v>
      </c>
      <c r="H5" s="7">
        <v>40</v>
      </c>
      <c r="I5" s="7">
        <v>35</v>
      </c>
      <c r="J5" s="7">
        <v>30</v>
      </c>
      <c r="K5" s="7" t="s">
        <v>2</v>
      </c>
      <c r="L5" s="16"/>
      <c r="M5" s="16"/>
      <c r="N5" s="8"/>
    </row>
    <row r="6" spans="2:14" x14ac:dyDescent="0.25">
      <c r="B6" s="6">
        <v>59</v>
      </c>
      <c r="C6" s="7">
        <v>0</v>
      </c>
      <c r="D6" s="7">
        <v>3</v>
      </c>
      <c r="E6" s="7">
        <v>2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1</v>
      </c>
      <c r="L6" s="16"/>
      <c r="M6" s="16" t="s">
        <v>5</v>
      </c>
      <c r="N6" s="8">
        <v>65</v>
      </c>
    </row>
    <row r="7" spans="2:14" x14ac:dyDescent="0.25">
      <c r="B7" s="19">
        <f>(B6/65)*100</f>
        <v>90.769230769230774</v>
      </c>
      <c r="C7" s="9">
        <f t="shared" ref="C7:K7" si="0">(C6/65)*100</f>
        <v>0</v>
      </c>
      <c r="D7" s="9">
        <f t="shared" si="0"/>
        <v>4.6153846153846159</v>
      </c>
      <c r="E7" s="9">
        <f t="shared" si="0"/>
        <v>3.0769230769230771</v>
      </c>
      <c r="F7" s="9">
        <f t="shared" si="0"/>
        <v>0</v>
      </c>
      <c r="G7" s="9">
        <f t="shared" si="0"/>
        <v>0</v>
      </c>
      <c r="H7" s="9">
        <f t="shared" si="0"/>
        <v>0</v>
      </c>
      <c r="I7" s="9">
        <f t="shared" si="0"/>
        <v>0</v>
      </c>
      <c r="J7" s="9">
        <f t="shared" si="0"/>
        <v>0</v>
      </c>
      <c r="K7" s="9">
        <f t="shared" si="0"/>
        <v>1.5384615384615385</v>
      </c>
      <c r="L7" s="16"/>
      <c r="M7" s="16" t="s">
        <v>6</v>
      </c>
      <c r="N7" s="8"/>
    </row>
    <row r="8" spans="2:14" x14ac:dyDescent="0.25">
      <c r="B8" s="6"/>
      <c r="C8" s="7"/>
      <c r="D8" s="7"/>
      <c r="E8" s="7"/>
      <c r="F8" s="7"/>
      <c r="G8" s="7"/>
      <c r="H8" s="7"/>
      <c r="I8" s="7"/>
      <c r="J8" s="7"/>
      <c r="K8" s="7"/>
      <c r="L8" s="16"/>
      <c r="M8" s="16"/>
      <c r="N8" s="8"/>
    </row>
    <row r="9" spans="2:14" x14ac:dyDescent="0.25">
      <c r="B9" s="6" t="s">
        <v>4</v>
      </c>
      <c r="C9" s="7">
        <v>1</v>
      </c>
      <c r="D9" s="7">
        <v>2</v>
      </c>
      <c r="E9" s="7">
        <v>3</v>
      </c>
      <c r="F9" s="7">
        <v>4</v>
      </c>
      <c r="G9" s="7">
        <v>5</v>
      </c>
      <c r="H9" s="7"/>
      <c r="I9" s="7" t="s">
        <v>13</v>
      </c>
      <c r="J9" s="7"/>
      <c r="K9" s="7"/>
      <c r="L9" s="16"/>
      <c r="M9" s="16"/>
      <c r="N9" s="8"/>
    </row>
    <row r="10" spans="2:14" x14ac:dyDescent="0.25">
      <c r="B10" s="6" t="s">
        <v>14</v>
      </c>
      <c r="C10" s="7">
        <v>0</v>
      </c>
      <c r="D10" s="7">
        <v>0</v>
      </c>
      <c r="E10" s="7">
        <v>1</v>
      </c>
      <c r="F10" s="7">
        <v>22</v>
      </c>
      <c r="G10" s="7">
        <v>4</v>
      </c>
      <c r="H10" s="7"/>
      <c r="I10" s="14">
        <v>4.0999999999999996</v>
      </c>
      <c r="J10" s="7"/>
      <c r="K10" s="7"/>
      <c r="L10" s="16"/>
      <c r="M10" s="16"/>
      <c r="N10" s="8"/>
    </row>
    <row r="11" spans="2:14" ht="15.75" thickBot="1" x14ac:dyDescent="0.3">
      <c r="B11" s="10"/>
      <c r="C11" s="11">
        <f>(C10/27)*100</f>
        <v>0</v>
      </c>
      <c r="D11" s="11">
        <f t="shared" ref="D11" si="1">(D10/27)*100</f>
        <v>0</v>
      </c>
      <c r="E11" s="11">
        <f t="shared" ref="E11" si="2">(E10/27)*100</f>
        <v>3.7037037037037033</v>
      </c>
      <c r="F11" s="11">
        <f t="shared" ref="F11" si="3">(F10/27)*100</f>
        <v>81.481481481481481</v>
      </c>
      <c r="G11" s="11">
        <f t="shared" ref="G11" si="4">(G10/27)*100</f>
        <v>14.814814814814813</v>
      </c>
      <c r="H11" s="12"/>
      <c r="I11" s="12"/>
      <c r="J11" s="12"/>
      <c r="K11" s="12"/>
      <c r="L11" s="20"/>
      <c r="M11" s="20"/>
      <c r="N11" s="13"/>
    </row>
    <row r="12" spans="2:14" x14ac:dyDescent="0.25">
      <c r="C12" s="2"/>
      <c r="D12" s="2"/>
      <c r="E12" s="2"/>
      <c r="F12" s="2"/>
      <c r="G12" s="2"/>
    </row>
    <row r="13" spans="2:14" ht="15.75" thickBot="1" x14ac:dyDescent="0.3"/>
    <row r="14" spans="2:14" ht="26.25" x14ac:dyDescent="0.4">
      <c r="B14" s="17" t="s">
        <v>3</v>
      </c>
      <c r="C14" s="4"/>
      <c r="D14" s="4"/>
      <c r="E14" s="4"/>
      <c r="F14" s="4"/>
      <c r="G14" s="4"/>
      <c r="H14" s="4"/>
      <c r="I14" s="4"/>
      <c r="J14" s="4"/>
      <c r="K14" s="4"/>
      <c r="L14" s="18"/>
      <c r="M14" s="18"/>
      <c r="N14" s="5"/>
    </row>
    <row r="15" spans="2:14" x14ac:dyDescent="0.25">
      <c r="B15" s="6" t="s">
        <v>15</v>
      </c>
      <c r="C15" s="7"/>
      <c r="D15" s="7"/>
      <c r="E15" s="7"/>
      <c r="F15" s="7"/>
      <c r="G15" s="7"/>
      <c r="H15" s="7"/>
      <c r="I15" s="7"/>
      <c r="J15" s="7"/>
      <c r="K15" s="7"/>
      <c r="L15" s="16"/>
      <c r="M15" s="16"/>
      <c r="N15" s="8"/>
    </row>
    <row r="16" spans="2:14" x14ac:dyDescent="0.25">
      <c r="B16" s="6" t="s">
        <v>1</v>
      </c>
      <c r="C16" s="7">
        <v>65</v>
      </c>
      <c r="D16" s="7">
        <v>60</v>
      </c>
      <c r="E16" s="7">
        <v>55</v>
      </c>
      <c r="F16" s="7">
        <v>50</v>
      </c>
      <c r="G16" s="7">
        <v>45</v>
      </c>
      <c r="H16" s="7">
        <v>40</v>
      </c>
      <c r="I16" s="7">
        <v>35</v>
      </c>
      <c r="J16" s="7">
        <v>30</v>
      </c>
      <c r="K16" s="7" t="s">
        <v>2</v>
      </c>
      <c r="L16" s="16"/>
      <c r="M16" s="16"/>
      <c r="N16" s="8"/>
    </row>
    <row r="17" spans="2:14" x14ac:dyDescent="0.25">
      <c r="B17" s="6">
        <v>46</v>
      </c>
      <c r="C17" s="7">
        <v>6</v>
      </c>
      <c r="D17" s="7">
        <v>9</v>
      </c>
      <c r="E17" s="7">
        <v>0</v>
      </c>
      <c r="F17" s="7">
        <v>2</v>
      </c>
      <c r="G17" s="7">
        <v>0</v>
      </c>
      <c r="H17" s="7">
        <v>1</v>
      </c>
      <c r="I17" s="7">
        <v>1</v>
      </c>
      <c r="J17" s="7">
        <v>1</v>
      </c>
      <c r="K17" s="7">
        <v>3</v>
      </c>
      <c r="L17" s="16"/>
      <c r="M17" s="16" t="s">
        <v>5</v>
      </c>
      <c r="N17" s="21">
        <v>69</v>
      </c>
    </row>
    <row r="18" spans="2:14" x14ac:dyDescent="0.25">
      <c r="B18" s="19">
        <f>(B17/69)*100</f>
        <v>66.666666666666657</v>
      </c>
      <c r="C18" s="9">
        <f t="shared" ref="C18:K18" si="5">(C17/69)*100</f>
        <v>8.695652173913043</v>
      </c>
      <c r="D18" s="9">
        <f t="shared" si="5"/>
        <v>13.043478260869565</v>
      </c>
      <c r="E18" s="9">
        <f t="shared" si="5"/>
        <v>0</v>
      </c>
      <c r="F18" s="9">
        <f t="shared" si="5"/>
        <v>2.8985507246376812</v>
      </c>
      <c r="G18" s="9">
        <f t="shared" si="5"/>
        <v>0</v>
      </c>
      <c r="H18" s="9">
        <f t="shared" si="5"/>
        <v>1.4492753623188406</v>
      </c>
      <c r="I18" s="9">
        <f t="shared" si="5"/>
        <v>1.4492753623188406</v>
      </c>
      <c r="J18" s="9">
        <f t="shared" si="5"/>
        <v>1.4492753623188406</v>
      </c>
      <c r="K18" s="9">
        <f t="shared" si="5"/>
        <v>4.3478260869565215</v>
      </c>
      <c r="L18" s="16"/>
      <c r="M18" s="16" t="s">
        <v>6</v>
      </c>
      <c r="N18" s="8"/>
    </row>
    <row r="19" spans="2:14" x14ac:dyDescent="0.25">
      <c r="B19" s="6"/>
      <c r="C19" s="7"/>
      <c r="D19" s="7"/>
      <c r="E19" s="7"/>
      <c r="F19" s="7"/>
      <c r="G19" s="7"/>
      <c r="H19" s="7"/>
      <c r="I19" s="7"/>
      <c r="J19" s="7"/>
      <c r="K19" s="7"/>
      <c r="L19" s="16"/>
      <c r="M19" s="16"/>
      <c r="N19" s="8"/>
    </row>
    <row r="20" spans="2:14" x14ac:dyDescent="0.25">
      <c r="B20" s="6" t="s">
        <v>4</v>
      </c>
      <c r="C20" s="7">
        <v>1</v>
      </c>
      <c r="D20" s="7">
        <v>2</v>
      </c>
      <c r="E20" s="7">
        <v>3</v>
      </c>
      <c r="F20" s="7">
        <v>4</v>
      </c>
      <c r="G20" s="7">
        <v>5</v>
      </c>
      <c r="H20" s="7"/>
      <c r="I20" s="7" t="s">
        <v>13</v>
      </c>
      <c r="J20" s="7"/>
      <c r="K20" s="7"/>
      <c r="L20" s="16"/>
      <c r="M20" s="16"/>
      <c r="N20" s="8"/>
    </row>
    <row r="21" spans="2:14" x14ac:dyDescent="0.25">
      <c r="B21" s="6" t="s">
        <v>14</v>
      </c>
      <c r="C21" s="7">
        <v>0</v>
      </c>
      <c r="D21" s="7">
        <v>0</v>
      </c>
      <c r="E21" s="7">
        <v>5</v>
      </c>
      <c r="F21" s="7">
        <v>17</v>
      </c>
      <c r="G21" s="7">
        <v>5</v>
      </c>
      <c r="H21" s="7"/>
      <c r="I21" s="14">
        <v>3.8</v>
      </c>
      <c r="J21" s="7"/>
      <c r="K21" s="7"/>
      <c r="L21" s="16"/>
      <c r="M21" s="16"/>
      <c r="N21" s="8"/>
    </row>
    <row r="22" spans="2:14" ht="15.75" thickBot="1" x14ac:dyDescent="0.3">
      <c r="B22" s="10"/>
      <c r="C22" s="11">
        <f>(C21/27)*100</f>
        <v>0</v>
      </c>
      <c r="D22" s="11">
        <f t="shared" ref="D22:G22" si="6">(D21/27)*100</f>
        <v>0</v>
      </c>
      <c r="E22" s="11">
        <f t="shared" si="6"/>
        <v>18.518518518518519</v>
      </c>
      <c r="F22" s="11">
        <f t="shared" si="6"/>
        <v>62.962962962962962</v>
      </c>
      <c r="G22" s="11">
        <f t="shared" si="6"/>
        <v>18.518518518518519</v>
      </c>
      <c r="H22" s="12"/>
      <c r="I22" s="12"/>
      <c r="J22" s="12"/>
      <c r="K22" s="12"/>
      <c r="L22" s="20"/>
      <c r="M22" s="20"/>
      <c r="N22" s="13"/>
    </row>
    <row r="23" spans="2:14" x14ac:dyDescent="0.25">
      <c r="B23" s="3" t="s">
        <v>4</v>
      </c>
      <c r="C23" s="4">
        <v>1</v>
      </c>
      <c r="D23" s="4">
        <v>2</v>
      </c>
      <c r="E23" s="4">
        <v>3</v>
      </c>
      <c r="F23" s="4">
        <v>4</v>
      </c>
      <c r="G23" s="4">
        <v>5</v>
      </c>
      <c r="H23" s="4"/>
      <c r="I23" s="4" t="s">
        <v>13</v>
      </c>
      <c r="J23" s="4" t="s">
        <v>8</v>
      </c>
      <c r="K23" s="4"/>
      <c r="L23" s="5"/>
    </row>
    <row r="24" spans="2:14" x14ac:dyDescent="0.25">
      <c r="B24" s="6" t="s">
        <v>17</v>
      </c>
      <c r="C24" s="7">
        <v>0</v>
      </c>
      <c r="D24" s="7">
        <v>1</v>
      </c>
      <c r="E24" s="7">
        <v>21</v>
      </c>
      <c r="F24" s="7">
        <v>3</v>
      </c>
      <c r="G24" s="7">
        <v>0</v>
      </c>
      <c r="I24" s="14">
        <v>3.08</v>
      </c>
      <c r="J24" s="14" t="s">
        <v>7</v>
      </c>
      <c r="K24" s="7" t="s">
        <v>9</v>
      </c>
      <c r="L24" s="8"/>
    </row>
    <row r="25" spans="2:14" x14ac:dyDescent="0.25">
      <c r="B25" s="6"/>
      <c r="C25" s="9">
        <f>(C24/25)*100</f>
        <v>0</v>
      </c>
      <c r="D25" s="9">
        <f t="shared" ref="D25:G25" si="7">(D24/25)*100</f>
        <v>4</v>
      </c>
      <c r="E25" s="9">
        <f t="shared" si="7"/>
        <v>84</v>
      </c>
      <c r="F25" s="9">
        <f t="shared" si="7"/>
        <v>12</v>
      </c>
      <c r="G25" s="9">
        <f t="shared" si="7"/>
        <v>0</v>
      </c>
      <c r="I25" s="7"/>
      <c r="J25" s="7"/>
      <c r="K25" s="7"/>
      <c r="L25" s="8"/>
    </row>
    <row r="26" spans="2:14" x14ac:dyDescent="0.25">
      <c r="B26" s="6"/>
      <c r="C26" s="7"/>
      <c r="D26" s="7"/>
      <c r="E26" s="7"/>
      <c r="F26" s="7"/>
      <c r="G26" s="7"/>
      <c r="I26" s="7"/>
      <c r="J26" s="7"/>
      <c r="K26" s="7"/>
      <c r="L26" s="8"/>
    </row>
    <row r="27" spans="2:14" x14ac:dyDescent="0.25">
      <c r="B27" s="6" t="s">
        <v>4</v>
      </c>
      <c r="C27" s="7">
        <v>1</v>
      </c>
      <c r="D27" s="7">
        <v>2</v>
      </c>
      <c r="E27" s="7">
        <v>3</v>
      </c>
      <c r="F27" s="7">
        <v>4</v>
      </c>
      <c r="G27" s="7">
        <v>5</v>
      </c>
      <c r="I27" s="7" t="s">
        <v>13</v>
      </c>
      <c r="J27" s="7" t="s">
        <v>8</v>
      </c>
      <c r="K27" s="7"/>
      <c r="L27" s="8"/>
    </row>
    <row r="28" spans="2:14" x14ac:dyDescent="0.25">
      <c r="B28" s="6" t="s">
        <v>18</v>
      </c>
      <c r="C28" s="7">
        <v>0</v>
      </c>
      <c r="D28" s="7">
        <v>0</v>
      </c>
      <c r="E28" s="7">
        <v>0</v>
      </c>
      <c r="F28" s="7">
        <v>5</v>
      </c>
      <c r="G28" s="7">
        <v>2</v>
      </c>
      <c r="I28" s="14">
        <v>4.3</v>
      </c>
      <c r="J28" s="14" t="s">
        <v>10</v>
      </c>
      <c r="K28" s="7" t="s">
        <v>11</v>
      </c>
      <c r="L28" s="8" t="s">
        <v>12</v>
      </c>
    </row>
    <row r="29" spans="2:14" ht="15.75" thickBot="1" x14ac:dyDescent="0.3">
      <c r="B29" s="10"/>
      <c r="C29" s="11">
        <f>(C28/7)*100</f>
        <v>0</v>
      </c>
      <c r="D29" s="11">
        <f t="shared" ref="D29:F29" si="8">(D28/7)*100</f>
        <v>0</v>
      </c>
      <c r="E29" s="11">
        <f t="shared" si="8"/>
        <v>0</v>
      </c>
      <c r="F29" s="11">
        <f t="shared" si="8"/>
        <v>71.428571428571431</v>
      </c>
      <c r="G29" s="11">
        <f>(G28/7)*100</f>
        <v>28.571428571428569</v>
      </c>
      <c r="H29" s="12"/>
      <c r="I29" s="12"/>
      <c r="J29" s="12"/>
      <c r="K29" s="12"/>
      <c r="L29" s="13"/>
    </row>
    <row r="32" spans="2:14" x14ac:dyDescent="0.25">
      <c r="B32" s="6" t="s">
        <v>1</v>
      </c>
      <c r="C32" s="7">
        <v>65</v>
      </c>
      <c r="D32" s="7">
        <v>60</v>
      </c>
      <c r="E32" s="7">
        <v>55</v>
      </c>
      <c r="F32" s="7">
        <v>50</v>
      </c>
      <c r="G32" s="7">
        <v>45</v>
      </c>
      <c r="H32" s="7">
        <v>40</v>
      </c>
      <c r="I32" s="7">
        <v>35</v>
      </c>
      <c r="J32" s="7">
        <v>30</v>
      </c>
      <c r="K32" s="7" t="s">
        <v>2</v>
      </c>
    </row>
    <row r="33" spans="2:11" x14ac:dyDescent="0.25">
      <c r="B33" s="6">
        <v>59</v>
      </c>
      <c r="C33" s="7">
        <v>0</v>
      </c>
      <c r="D33" s="7">
        <v>3</v>
      </c>
      <c r="E33" s="7">
        <v>2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1</v>
      </c>
    </row>
    <row r="34" spans="2:11" x14ac:dyDescent="0.25">
      <c r="B34" s="6" t="s">
        <v>1</v>
      </c>
      <c r="C34" s="7">
        <v>65</v>
      </c>
      <c r="D34" s="7">
        <v>60</v>
      </c>
      <c r="E34" s="7">
        <v>55</v>
      </c>
      <c r="F34" s="7">
        <v>50</v>
      </c>
      <c r="G34" s="7">
        <v>45</v>
      </c>
      <c r="H34" s="7">
        <v>40</v>
      </c>
      <c r="I34" s="7">
        <v>35</v>
      </c>
      <c r="J34" s="7">
        <v>30</v>
      </c>
      <c r="K34" s="7" t="s">
        <v>2</v>
      </c>
    </row>
    <row r="35" spans="2:11" x14ac:dyDescent="0.25">
      <c r="B35" s="6">
        <v>46</v>
      </c>
      <c r="C35" s="7">
        <v>6</v>
      </c>
      <c r="D35" s="7">
        <v>9</v>
      </c>
      <c r="E35" s="7">
        <v>0</v>
      </c>
      <c r="F35" s="7">
        <v>2</v>
      </c>
      <c r="G35" s="7">
        <v>0</v>
      </c>
      <c r="H35" s="7">
        <v>1</v>
      </c>
      <c r="I35" s="7">
        <v>1</v>
      </c>
      <c r="J35" s="7">
        <v>1</v>
      </c>
      <c r="K35" s="7">
        <v>3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4:M60"/>
  <sheetViews>
    <sheetView workbookViewId="0">
      <selection activeCell="T45" sqref="T45"/>
    </sheetView>
  </sheetViews>
  <sheetFormatPr defaultRowHeight="15" x14ac:dyDescent="0.25"/>
  <cols>
    <col min="1" max="1" width="18.5703125" customWidth="1"/>
    <col min="2" max="13" width="9.140625" customWidth="1"/>
  </cols>
  <sheetData>
    <row r="34" spans="1:13" ht="15.75" thickBot="1" x14ac:dyDescent="0.3"/>
    <row r="35" spans="1:13" ht="26.25" x14ac:dyDescent="0.4">
      <c r="A35" s="17" t="s">
        <v>0</v>
      </c>
      <c r="B35" s="4"/>
      <c r="C35" s="4"/>
      <c r="D35" s="4"/>
      <c r="E35" s="4"/>
      <c r="F35" s="4"/>
      <c r="G35" s="4"/>
      <c r="H35" s="4"/>
      <c r="I35" s="4"/>
      <c r="J35" s="4"/>
      <c r="K35" s="18"/>
      <c r="L35" s="18"/>
      <c r="M35" s="5"/>
    </row>
    <row r="36" spans="1:13" x14ac:dyDescent="0.25">
      <c r="A36" s="6" t="s">
        <v>15</v>
      </c>
      <c r="B36" s="7"/>
      <c r="C36" s="7"/>
      <c r="D36" s="7"/>
      <c r="E36" s="7"/>
      <c r="F36" s="7"/>
      <c r="G36" s="7"/>
      <c r="H36" s="7"/>
      <c r="I36" s="7"/>
      <c r="J36" s="7"/>
      <c r="K36" s="16"/>
      <c r="L36" s="16"/>
      <c r="M36" s="8"/>
    </row>
    <row r="37" spans="1:13" x14ac:dyDescent="0.25">
      <c r="A37" s="6" t="s">
        <v>1</v>
      </c>
      <c r="B37" s="7">
        <v>65</v>
      </c>
      <c r="C37" s="7">
        <v>60</v>
      </c>
      <c r="D37" s="7">
        <v>55</v>
      </c>
      <c r="E37" s="7">
        <v>50</v>
      </c>
      <c r="F37" s="7">
        <v>45</v>
      </c>
      <c r="G37" s="7">
        <v>40</v>
      </c>
      <c r="H37" s="7">
        <v>35</v>
      </c>
      <c r="I37" s="7">
        <v>30</v>
      </c>
      <c r="J37" s="7" t="s">
        <v>2</v>
      </c>
      <c r="K37" s="16"/>
      <c r="L37" s="16"/>
      <c r="M37" s="8"/>
    </row>
    <row r="38" spans="1:13" x14ac:dyDescent="0.25">
      <c r="A38" s="6">
        <v>59</v>
      </c>
      <c r="B38" s="7">
        <v>0</v>
      </c>
      <c r="C38" s="7">
        <v>3</v>
      </c>
      <c r="D38" s="7">
        <v>2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1</v>
      </c>
      <c r="K38" s="16"/>
      <c r="L38" s="16" t="s">
        <v>5</v>
      </c>
      <c r="M38" s="8">
        <v>65</v>
      </c>
    </row>
    <row r="39" spans="1:13" x14ac:dyDescent="0.25">
      <c r="A39" s="19">
        <f>(A38/65)*100</f>
        <v>90.769230769230774</v>
      </c>
      <c r="B39" s="9">
        <f t="shared" ref="B39:J39" si="0">(B38/65)*100</f>
        <v>0</v>
      </c>
      <c r="C39" s="9">
        <f t="shared" si="0"/>
        <v>4.6153846153846159</v>
      </c>
      <c r="D39" s="9">
        <f t="shared" si="0"/>
        <v>3.0769230769230771</v>
      </c>
      <c r="E39" s="9">
        <f t="shared" si="0"/>
        <v>0</v>
      </c>
      <c r="F39" s="9">
        <f t="shared" si="0"/>
        <v>0</v>
      </c>
      <c r="G39" s="9">
        <f t="shared" si="0"/>
        <v>0</v>
      </c>
      <c r="H39" s="9">
        <f t="shared" si="0"/>
        <v>0</v>
      </c>
      <c r="I39" s="9">
        <f t="shared" si="0"/>
        <v>0</v>
      </c>
      <c r="J39" s="9">
        <f t="shared" si="0"/>
        <v>1.5384615384615385</v>
      </c>
      <c r="K39" s="16"/>
      <c r="L39" s="16" t="s">
        <v>6</v>
      </c>
      <c r="M39" s="8"/>
    </row>
    <row r="40" spans="1:13" x14ac:dyDescent="0.25">
      <c r="A40" s="6"/>
      <c r="B40" s="7"/>
      <c r="C40" s="7"/>
      <c r="D40" s="7"/>
      <c r="E40" s="7"/>
      <c r="F40" s="7"/>
      <c r="G40" s="7"/>
      <c r="H40" s="7"/>
      <c r="I40" s="7"/>
      <c r="J40" s="7"/>
      <c r="K40" s="16"/>
      <c r="L40" s="16"/>
      <c r="M40" s="8"/>
    </row>
    <row r="41" spans="1:13" x14ac:dyDescent="0.25">
      <c r="A41" s="6" t="s">
        <v>4</v>
      </c>
      <c r="B41" s="7">
        <v>1</v>
      </c>
      <c r="C41" s="7">
        <v>2</v>
      </c>
      <c r="D41" s="7">
        <v>3</v>
      </c>
      <c r="E41" s="7">
        <v>4</v>
      </c>
      <c r="F41" s="7">
        <v>5</v>
      </c>
      <c r="G41" s="7"/>
      <c r="H41" s="7" t="s">
        <v>13</v>
      </c>
      <c r="I41" s="7"/>
      <c r="J41" s="7"/>
      <c r="K41" s="16"/>
      <c r="L41" s="16"/>
      <c r="M41" s="8"/>
    </row>
    <row r="42" spans="1:13" x14ac:dyDescent="0.25">
      <c r="A42" s="6" t="s">
        <v>14</v>
      </c>
      <c r="B42" s="7">
        <v>0</v>
      </c>
      <c r="C42" s="7">
        <v>0</v>
      </c>
      <c r="D42" s="7">
        <v>1</v>
      </c>
      <c r="E42" s="7">
        <v>22</v>
      </c>
      <c r="F42" s="7">
        <v>4</v>
      </c>
      <c r="G42" s="7"/>
      <c r="H42" s="14">
        <v>4.0999999999999996</v>
      </c>
      <c r="I42" s="7"/>
      <c r="J42" s="7"/>
      <c r="K42" s="16"/>
      <c r="L42" s="16"/>
      <c r="M42" s="8"/>
    </row>
    <row r="43" spans="1:13" ht="15.75" thickBot="1" x14ac:dyDescent="0.3">
      <c r="A43" s="10"/>
      <c r="B43" s="11">
        <f>(B42/27)*100</f>
        <v>0</v>
      </c>
      <c r="C43" s="11">
        <f t="shared" ref="C43:F43" si="1">(C42/27)*100</f>
        <v>0</v>
      </c>
      <c r="D43" s="11">
        <f t="shared" si="1"/>
        <v>3.7037037037037033</v>
      </c>
      <c r="E43" s="11">
        <f t="shared" si="1"/>
        <v>81.481481481481481</v>
      </c>
      <c r="F43" s="11">
        <f t="shared" si="1"/>
        <v>14.814814814814813</v>
      </c>
      <c r="G43" s="12"/>
      <c r="H43" s="12"/>
      <c r="I43" s="12"/>
      <c r="J43" s="12"/>
      <c r="K43" s="20"/>
      <c r="L43" s="20"/>
      <c r="M43" s="13"/>
    </row>
    <row r="44" spans="1:13" ht="15.75" thickBot="1" x14ac:dyDescent="0.3"/>
    <row r="45" spans="1:13" ht="26.25" x14ac:dyDescent="0.4">
      <c r="A45" s="17" t="s">
        <v>3</v>
      </c>
      <c r="B45" s="4"/>
      <c r="C45" s="4"/>
      <c r="D45" s="4"/>
      <c r="E45" s="4"/>
      <c r="F45" s="4"/>
      <c r="G45" s="4"/>
      <c r="H45" s="4"/>
      <c r="I45" s="4"/>
      <c r="J45" s="4"/>
      <c r="K45" s="18"/>
      <c r="L45" s="18"/>
      <c r="M45" s="5"/>
    </row>
    <row r="46" spans="1:13" x14ac:dyDescent="0.25">
      <c r="A46" s="6" t="s">
        <v>15</v>
      </c>
      <c r="B46" s="7"/>
      <c r="C46" s="7"/>
      <c r="D46" s="7"/>
      <c r="E46" s="7"/>
      <c r="F46" s="7"/>
      <c r="G46" s="7"/>
      <c r="H46" s="7"/>
      <c r="I46" s="7"/>
      <c r="J46" s="7"/>
      <c r="K46" s="16"/>
      <c r="L46" s="16"/>
      <c r="M46" s="8"/>
    </row>
    <row r="47" spans="1:13" x14ac:dyDescent="0.25">
      <c r="A47" s="6" t="s">
        <v>1</v>
      </c>
      <c r="B47" s="7">
        <v>65</v>
      </c>
      <c r="C47" s="7">
        <v>60</v>
      </c>
      <c r="D47" s="7">
        <v>55</v>
      </c>
      <c r="E47" s="7">
        <v>50</v>
      </c>
      <c r="F47" s="7">
        <v>45</v>
      </c>
      <c r="G47" s="7">
        <v>40</v>
      </c>
      <c r="H47" s="7">
        <v>35</v>
      </c>
      <c r="I47" s="7">
        <v>30</v>
      </c>
      <c r="J47" s="7" t="s">
        <v>2</v>
      </c>
      <c r="K47" s="16"/>
      <c r="L47" s="16"/>
      <c r="M47" s="8"/>
    </row>
    <row r="48" spans="1:13" x14ac:dyDescent="0.25">
      <c r="A48" s="6">
        <v>46</v>
      </c>
      <c r="B48" s="7">
        <v>6</v>
      </c>
      <c r="C48" s="7">
        <v>9</v>
      </c>
      <c r="D48" s="7">
        <v>0</v>
      </c>
      <c r="E48" s="7">
        <v>2</v>
      </c>
      <c r="F48" s="7">
        <v>0</v>
      </c>
      <c r="G48" s="7">
        <v>1</v>
      </c>
      <c r="H48" s="7">
        <v>1</v>
      </c>
      <c r="I48" s="7">
        <v>1</v>
      </c>
      <c r="J48" s="7">
        <v>3</v>
      </c>
      <c r="K48" s="16"/>
      <c r="L48" s="16" t="s">
        <v>5</v>
      </c>
      <c r="M48" s="21">
        <v>69</v>
      </c>
    </row>
    <row r="49" spans="1:13" x14ac:dyDescent="0.25">
      <c r="A49" s="19">
        <f>(A48/69)*100</f>
        <v>66.666666666666657</v>
      </c>
      <c r="B49" s="9">
        <f t="shared" ref="B49:J49" si="2">(B48/69)*100</f>
        <v>8.695652173913043</v>
      </c>
      <c r="C49" s="9">
        <f t="shared" si="2"/>
        <v>13.043478260869565</v>
      </c>
      <c r="D49" s="9">
        <f t="shared" si="2"/>
        <v>0</v>
      </c>
      <c r="E49" s="9">
        <f t="shared" si="2"/>
        <v>2.8985507246376812</v>
      </c>
      <c r="F49" s="9">
        <f t="shared" si="2"/>
        <v>0</v>
      </c>
      <c r="G49" s="9">
        <f t="shared" si="2"/>
        <v>1.4492753623188406</v>
      </c>
      <c r="H49" s="9">
        <f t="shared" si="2"/>
        <v>1.4492753623188406</v>
      </c>
      <c r="I49" s="9">
        <f t="shared" si="2"/>
        <v>1.4492753623188406</v>
      </c>
      <c r="J49" s="9">
        <f t="shared" si="2"/>
        <v>4.3478260869565215</v>
      </c>
      <c r="K49" s="16"/>
      <c r="L49" s="16" t="s">
        <v>6</v>
      </c>
      <c r="M49" s="8"/>
    </row>
    <row r="50" spans="1:13" x14ac:dyDescent="0.25">
      <c r="A50" s="6"/>
      <c r="B50" s="7"/>
      <c r="C50" s="7"/>
      <c r="D50" s="7"/>
      <c r="E50" s="7"/>
      <c r="F50" s="7"/>
      <c r="G50" s="7"/>
      <c r="H50" s="7"/>
      <c r="I50" s="7"/>
      <c r="J50" s="7"/>
      <c r="K50" s="16"/>
      <c r="L50" s="16"/>
      <c r="M50" s="8"/>
    </row>
    <row r="51" spans="1:13" x14ac:dyDescent="0.25">
      <c r="A51" s="6" t="s">
        <v>4</v>
      </c>
      <c r="B51" s="7">
        <v>1</v>
      </c>
      <c r="C51" s="7">
        <v>2</v>
      </c>
      <c r="D51" s="7">
        <v>3</v>
      </c>
      <c r="E51" s="7">
        <v>4</v>
      </c>
      <c r="F51" s="7">
        <v>5</v>
      </c>
      <c r="G51" s="7"/>
      <c r="H51" s="7" t="s">
        <v>13</v>
      </c>
      <c r="I51" s="7"/>
      <c r="J51" s="7"/>
      <c r="K51" s="16"/>
      <c r="L51" s="16"/>
      <c r="M51" s="8"/>
    </row>
    <row r="52" spans="1:13" x14ac:dyDescent="0.25">
      <c r="A52" s="6" t="s">
        <v>14</v>
      </c>
      <c r="B52" s="7">
        <v>0</v>
      </c>
      <c r="C52" s="7">
        <v>0</v>
      </c>
      <c r="D52" s="7">
        <v>5</v>
      </c>
      <c r="E52" s="7">
        <v>17</v>
      </c>
      <c r="F52" s="7">
        <v>5</v>
      </c>
      <c r="G52" s="7"/>
      <c r="H52" s="14">
        <v>3.8</v>
      </c>
      <c r="I52" s="7"/>
      <c r="J52" s="7"/>
      <c r="K52" s="16"/>
      <c r="L52" s="16"/>
      <c r="M52" s="8"/>
    </row>
    <row r="53" spans="1:13" ht="15.75" thickBot="1" x14ac:dyDescent="0.3">
      <c r="A53" s="10"/>
      <c r="B53" s="11">
        <f>(B52/27)*100</f>
        <v>0</v>
      </c>
      <c r="C53" s="11">
        <f t="shared" ref="C53:F53" si="3">(C52/27)*100</f>
        <v>0</v>
      </c>
      <c r="D53" s="11">
        <f t="shared" si="3"/>
        <v>18.518518518518519</v>
      </c>
      <c r="E53" s="11">
        <f t="shared" si="3"/>
        <v>62.962962962962962</v>
      </c>
      <c r="F53" s="11">
        <f t="shared" si="3"/>
        <v>18.518518518518519</v>
      </c>
      <c r="G53" s="12"/>
      <c r="H53" s="12"/>
      <c r="I53" s="12"/>
      <c r="J53" s="12"/>
      <c r="K53" s="20"/>
      <c r="L53" s="20"/>
      <c r="M53" s="13"/>
    </row>
    <row r="54" spans="1:13" x14ac:dyDescent="0.25">
      <c r="A54" s="3" t="s">
        <v>4</v>
      </c>
      <c r="B54" s="4">
        <v>1</v>
      </c>
      <c r="C54" s="4">
        <v>2</v>
      </c>
      <c r="D54" s="4">
        <v>3</v>
      </c>
      <c r="E54" s="4">
        <v>4</v>
      </c>
      <c r="F54" s="4">
        <v>5</v>
      </c>
      <c r="G54" s="4"/>
      <c r="H54" s="4" t="s">
        <v>13</v>
      </c>
      <c r="I54" s="4" t="s">
        <v>8</v>
      </c>
      <c r="J54" s="4"/>
      <c r="K54" s="5"/>
    </row>
    <row r="55" spans="1:13" x14ac:dyDescent="0.25">
      <c r="A55" s="6" t="s">
        <v>17</v>
      </c>
      <c r="B55" s="7">
        <v>0</v>
      </c>
      <c r="C55" s="7">
        <v>1</v>
      </c>
      <c r="D55" s="7">
        <v>21</v>
      </c>
      <c r="E55" s="7">
        <v>3</v>
      </c>
      <c r="F55" s="7">
        <v>0</v>
      </c>
      <c r="G55" s="1"/>
      <c r="H55" s="14">
        <v>3.08</v>
      </c>
      <c r="I55" s="14" t="s">
        <v>7</v>
      </c>
      <c r="J55" s="7" t="s">
        <v>9</v>
      </c>
      <c r="K55" s="8"/>
    </row>
    <row r="56" spans="1:13" x14ac:dyDescent="0.25">
      <c r="A56" s="6"/>
      <c r="B56" s="9">
        <f>(B55/25)*100</f>
        <v>0</v>
      </c>
      <c r="C56" s="9">
        <f t="shared" ref="C56:F56" si="4">(C55/25)*100</f>
        <v>4</v>
      </c>
      <c r="D56" s="9">
        <f t="shared" si="4"/>
        <v>84</v>
      </c>
      <c r="E56" s="9">
        <f t="shared" si="4"/>
        <v>12</v>
      </c>
      <c r="F56" s="9">
        <f t="shared" si="4"/>
        <v>0</v>
      </c>
      <c r="G56" s="1"/>
      <c r="H56" s="7"/>
      <c r="I56" s="7"/>
      <c r="J56" s="7"/>
      <c r="K56" s="8"/>
    </row>
    <row r="57" spans="1:13" x14ac:dyDescent="0.25">
      <c r="A57" s="6"/>
      <c r="B57" s="7"/>
      <c r="C57" s="7"/>
      <c r="D57" s="7"/>
      <c r="E57" s="7"/>
      <c r="F57" s="7"/>
      <c r="G57" s="1"/>
      <c r="H57" s="7"/>
      <c r="I57" s="7"/>
      <c r="J57" s="7"/>
      <c r="K57" s="8"/>
    </row>
    <row r="58" spans="1:13" x14ac:dyDescent="0.25">
      <c r="A58" s="6" t="s">
        <v>4</v>
      </c>
      <c r="B58" s="7">
        <v>1</v>
      </c>
      <c r="C58" s="7">
        <v>2</v>
      </c>
      <c r="D58" s="7">
        <v>3</v>
      </c>
      <c r="E58" s="7">
        <v>4</v>
      </c>
      <c r="F58" s="7">
        <v>5</v>
      </c>
      <c r="G58" s="1"/>
      <c r="H58" s="7" t="s">
        <v>13</v>
      </c>
      <c r="I58" s="7" t="s">
        <v>8</v>
      </c>
      <c r="J58" s="7"/>
      <c r="K58" s="8"/>
    </row>
    <row r="59" spans="1:13" x14ac:dyDescent="0.25">
      <c r="A59" s="6" t="s">
        <v>18</v>
      </c>
      <c r="B59" s="7">
        <v>0</v>
      </c>
      <c r="C59" s="7">
        <v>0</v>
      </c>
      <c r="D59" s="7">
        <v>0</v>
      </c>
      <c r="E59" s="7">
        <v>5</v>
      </c>
      <c r="F59" s="7">
        <v>2</v>
      </c>
      <c r="G59" s="1"/>
      <c r="H59" s="14">
        <v>4.3</v>
      </c>
      <c r="I59" s="14" t="s">
        <v>10</v>
      </c>
      <c r="J59" s="7" t="s">
        <v>11</v>
      </c>
      <c r="K59" s="8" t="s">
        <v>12</v>
      </c>
    </row>
    <row r="60" spans="1:13" ht="15.75" thickBot="1" x14ac:dyDescent="0.3">
      <c r="A60" s="10"/>
      <c r="B60" s="11">
        <f>(B59/7)*100</f>
        <v>0</v>
      </c>
      <c r="C60" s="11">
        <f t="shared" ref="C60:E60" si="5">(C59/7)*100</f>
        <v>0</v>
      </c>
      <c r="D60" s="11">
        <f t="shared" si="5"/>
        <v>0</v>
      </c>
      <c r="E60" s="11">
        <f t="shared" si="5"/>
        <v>71.428571428571431</v>
      </c>
      <c r="F60" s="11">
        <f>(F59/7)*100</f>
        <v>28.571428571428569</v>
      </c>
      <c r="G60" s="12"/>
      <c r="H60" s="12"/>
      <c r="I60" s="12"/>
      <c r="J60" s="12"/>
      <c r="K60" s="13"/>
    </row>
  </sheetData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2014-06-25T00:08:38Z</dcterms:modified>
</cp:coreProperties>
</file>